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1. Contract DATA\2025 ARC\2. HVAC O&amp;M = 2 Year\"/>
    </mc:Choice>
  </mc:AlternateContent>
  <xr:revisionPtr revIDLastSave="0" documentId="13_ncr:1_{1D0CDC3E-A630-4FA5-8D62-6EC1DC65FF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K19" i="1" s="1"/>
  <c r="L19" i="1" s="1"/>
  <c r="J17" i="1"/>
  <c r="K17" i="1" s="1"/>
  <c r="L17" i="1" s="1"/>
  <c r="J16" i="1"/>
  <c r="K16" i="1" s="1"/>
  <c r="L16" i="1" s="1"/>
  <c r="J15" i="1"/>
  <c r="K15" i="1" s="1"/>
  <c r="L15" i="1" s="1"/>
  <c r="J11" i="1"/>
  <c r="K11" i="1" s="1"/>
  <c r="L11" i="1" s="1"/>
  <c r="J12" i="1"/>
  <c r="K12" i="1" s="1"/>
  <c r="L12" i="1" s="1"/>
  <c r="J13" i="1"/>
  <c r="K13" i="1" s="1"/>
  <c r="L13" i="1" s="1"/>
  <c r="J10" i="1"/>
  <c r="K10" i="1" s="1"/>
  <c r="L10" i="1" s="1"/>
  <c r="L20" i="1" l="1"/>
</calcChain>
</file>

<file path=xl/sharedStrings.xml><?xml version="1.0" encoding="utf-8"?>
<sst xmlns="http://schemas.openxmlformats.org/spreadsheetml/2006/main" count="106" uniqueCount="75">
  <si>
    <t>Annexure - XXI</t>
  </si>
  <si>
    <t>Schedule of Rate : Contract for Upkeeping and Schedule maintenance of the HVACs and Package Air conditioners for 2 years and three months extendable</t>
  </si>
  <si>
    <t>Part No.</t>
  </si>
  <si>
    <t>S.N</t>
  </si>
  <si>
    <t>Description</t>
  </si>
  <si>
    <t>Manpower Category</t>
  </si>
  <si>
    <t xml:space="preserve">No of man power </t>
  </si>
  <si>
    <t>Total working day in one year</t>
  </si>
  <si>
    <t>Total Man-days (in 2 years)</t>
  </si>
  <si>
    <t>Minimum Wages /day</t>
  </si>
  <si>
    <t xml:space="preserve">Statutory payment </t>
  </si>
  <si>
    <t>Total wages / day</t>
  </si>
  <si>
    <t>Total wages /month</t>
  </si>
  <si>
    <t>(i)</t>
  </si>
  <si>
    <t>(ii)</t>
  </si>
  <si>
    <t>(iii)</t>
  </si>
  <si>
    <t>(iv)</t>
  </si>
  <si>
    <t>(v) =[(iii)+(iv)] x2</t>
  </si>
  <si>
    <t>(vi)</t>
  </si>
  <si>
    <t>(vii)</t>
  </si>
  <si>
    <t>(viii)</t>
  </si>
  <si>
    <t>(ix)=( viii x v)</t>
  </si>
  <si>
    <t>Part- A</t>
  </si>
  <si>
    <t>Supply of manpower for Operation and Schedule Maintenance of HVAC &amp; Package Air conditioner installed in MCR, Analyser Room, SS1, SS 2&amp;3, Switch Yard, SS4, SS5, SS6, Water block control room and Bagging Control Room By deploying following minimum manpower -</t>
  </si>
  <si>
    <t xml:space="preserve">Manpower For Operation </t>
  </si>
  <si>
    <t>(a)</t>
  </si>
  <si>
    <t>HVAC operators -MCR</t>
  </si>
  <si>
    <t>Semiskilled</t>
  </si>
  <si>
    <t>(b)</t>
  </si>
  <si>
    <t>HVAC operators -SS 1, 2&amp;3</t>
  </si>
  <si>
    <t>(c)</t>
  </si>
  <si>
    <t>HVAC operators -Switch Yard, SS4, SS5, SS6, Water block control room and Bagging Control Room</t>
  </si>
  <si>
    <t>(d)</t>
  </si>
  <si>
    <t xml:space="preserve">HVAC operators - General Shift+ Extra shift + reliever (Shift, leave, holiday and weekly off ) </t>
  </si>
  <si>
    <t>Manpower For Upkeeping, schedule maintenance and other non-operational support</t>
  </si>
  <si>
    <t>HVAC Technician (Highly Skilled)</t>
  </si>
  <si>
    <t>Highly-Skill</t>
  </si>
  <si>
    <t xml:space="preserve">HVAC General Technician </t>
  </si>
  <si>
    <t>Skilled</t>
  </si>
  <si>
    <t>HVAC support manpower</t>
  </si>
  <si>
    <t>Un-skilled</t>
  </si>
  <si>
    <t>For record, compliances and documentation Deployment of one skilled team leader cum engineer</t>
  </si>
  <si>
    <t>Team leader cum engineer</t>
  </si>
  <si>
    <t xml:space="preserve">Total Part A </t>
  </si>
  <si>
    <r>
      <t xml:space="preserve">Profit Margin percentage ( % ) </t>
    </r>
    <r>
      <rPr>
        <i/>
        <sz val="10"/>
        <color rgb="FF00B050"/>
        <rFont val="Aptos"/>
        <family val="2"/>
      </rPr>
      <t>[to be filled by bidder]</t>
    </r>
  </si>
  <si>
    <t xml:space="preserve">In figure </t>
  </si>
  <si>
    <t>______.____ %</t>
  </si>
  <si>
    <t>In words</t>
  </si>
  <si>
    <r>
      <t xml:space="preserve">Part - B </t>
    </r>
    <r>
      <rPr>
        <sz val="10"/>
        <color rgb="FF000000"/>
        <rFont val="Aptos"/>
        <family val="2"/>
      </rPr>
      <t xml:space="preserve"> </t>
    </r>
  </si>
  <si>
    <t>Sr.</t>
  </si>
  <si>
    <t>NO.</t>
  </si>
  <si>
    <t>UOM</t>
  </si>
  <si>
    <t xml:space="preserve">SOR Qty </t>
  </si>
  <si>
    <t>Per unit value</t>
  </si>
  <si>
    <t>[to be filled by bidder]</t>
  </si>
  <si>
    <t>(vii)=(vi) x (iii)</t>
  </si>
  <si>
    <t xml:space="preserve">Rate for filling Refrigerant Gas R 407 C </t>
  </si>
  <si>
    <t>KG</t>
  </si>
  <si>
    <t>Rate for filling Refrigerant Gas R 134 A</t>
  </si>
  <si>
    <t xml:space="preserve">Copper tube (Air conditioner grade) 3/8”to 1.5” NB  </t>
  </si>
  <si>
    <t>Copper tube fittings ( elbow, tee, bend,end plug etc.) 3/8”to 1.5” NB(Air conditioner grade)</t>
  </si>
  <si>
    <t>Compressor Model- ZR108KFE-TFD-522 For SS4 and switch yard PAC</t>
  </si>
  <si>
    <t>Compressor Model- ZR190KCE-TFD-522 For SS7 &amp; Bagging CR PAC</t>
  </si>
  <si>
    <t>Compressor Model- ZR72KCE-TFD-52E For water block PAC</t>
  </si>
  <si>
    <t>Compressor Model- ZR57KSE-TFD-593 For SS6 PAC</t>
  </si>
  <si>
    <t xml:space="preserve">Note : </t>
  </si>
  <si>
    <r>
      <t>2)</t>
    </r>
    <r>
      <rPr>
        <sz val="10"/>
        <color rgb="FF000000"/>
        <rFont val="Aptos"/>
        <family val="2"/>
      </rPr>
      <t xml:space="preserve"> 100% escalation or de-escalation given against manpower supply rate (As per minimum wages circular issued by GOI) for SOR Part-A. </t>
    </r>
  </si>
  <si>
    <r>
      <t>3)</t>
    </r>
    <r>
      <rPr>
        <sz val="10"/>
        <color rgb="FF000000"/>
        <rFont val="Aptos"/>
        <family val="2"/>
      </rPr>
      <t xml:space="preserve"> Bill without fulfilling HR &amp; statutory compliances treated incomplete. </t>
    </r>
  </si>
  <si>
    <t>In Word -</t>
  </si>
  <si>
    <r>
      <t xml:space="preserve">Total value
</t>
    </r>
    <r>
      <rPr>
        <i/>
        <sz val="10"/>
        <color rgb="FF00B050"/>
        <rFont val="Aptos"/>
        <family val="2"/>
      </rPr>
      <t>[to be filled by bidder]</t>
    </r>
  </si>
  <si>
    <r>
      <t xml:space="preserve">Total of PART B </t>
    </r>
    <r>
      <rPr>
        <i/>
        <sz val="10"/>
        <color rgb="FF00B050"/>
        <rFont val="Aptos"/>
        <family val="2"/>
      </rPr>
      <t>[to be filled by bidder]</t>
    </r>
  </si>
  <si>
    <r>
      <t xml:space="preserve">Total contract Amount [    (PART-A + Profit margin)    +    PART B   ]  </t>
    </r>
    <r>
      <rPr>
        <i/>
        <sz val="10"/>
        <color rgb="FF00B050"/>
        <rFont val="Aptos"/>
        <family val="2"/>
      </rPr>
      <t>[to be filled by bidder]</t>
    </r>
  </si>
  <si>
    <r>
      <t xml:space="preserve">Total PART-A Amount = PART A + Profit Margin (Rs.) </t>
    </r>
    <r>
      <rPr>
        <i/>
        <sz val="10"/>
        <color rgb="FF00B050"/>
        <rFont val="Aptos"/>
        <family val="2"/>
      </rPr>
      <t xml:space="preserve">  [to be filled by bidder]</t>
    </r>
  </si>
  <si>
    <r>
      <t>1)</t>
    </r>
    <r>
      <rPr>
        <sz val="10"/>
        <color rgb="FF000000"/>
        <rFont val="Aptos"/>
        <family val="2"/>
      </rPr>
      <t xml:space="preserve"> GST @ ____ . __ % Extra as applicable. </t>
    </r>
  </si>
  <si>
    <r>
      <t xml:space="preserve">Profit Margin Amount (Rs. ) </t>
    </r>
    <r>
      <rPr>
        <i/>
        <sz val="10"/>
        <color rgb="FF00B050"/>
        <rFont val="Aptos"/>
        <family val="2"/>
      </rPr>
      <t xml:space="preserve"> [to be filled by bidder]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</si>
</sst>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₹&quot;\ #,##0.00;[Red]&quot;₹&quot;\ \-#,##0.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Aptos"/>
      <family val="2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u/>
      <sz val="10"/>
      <color theme="1"/>
      <name val="Aptos"/>
      <family val="2"/>
    </font>
    <font>
      <i/>
      <sz val="10"/>
      <color rgb="FF00B050"/>
      <name val="Aptos"/>
      <family val="2"/>
    </font>
    <font>
      <sz val="10"/>
      <color rgb="FF00B050"/>
      <name val="Aptos"/>
      <family val="2"/>
    </font>
    <font>
      <i/>
      <sz val="10"/>
      <color rgb="FFFF0000"/>
      <name val="Aptos"/>
      <family val="2"/>
    </font>
    <font>
      <b/>
      <sz val="11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10" xfId="0" applyBorder="1"/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15" xfId="0" applyBorder="1"/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0" fillId="0" borderId="28" xfId="0" applyBorder="1"/>
    <xf numFmtId="0" fontId="8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right" vertical="center"/>
    </xf>
    <xf numFmtId="8" fontId="4" fillId="3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9"/>
  <sheetViews>
    <sheetView tabSelected="1" workbookViewId="0">
      <selection activeCell="L19" sqref="L19"/>
    </sheetView>
  </sheetViews>
  <sheetFormatPr defaultRowHeight="15" x14ac:dyDescent="0.25"/>
  <cols>
    <col min="4" max="4" width="35.28515625" customWidth="1"/>
    <col min="5" max="8" width="15.85546875" customWidth="1"/>
    <col min="9" max="9" width="12" customWidth="1"/>
    <col min="10" max="10" width="12.140625" customWidth="1"/>
    <col min="11" max="11" width="18.5703125" customWidth="1"/>
    <col min="12" max="12" width="26.85546875" customWidth="1"/>
  </cols>
  <sheetData>
    <row r="2" spans="1:12" x14ac:dyDescent="0.25">
      <c r="K2" s="26" t="s">
        <v>0</v>
      </c>
      <c r="L2" s="26"/>
    </row>
    <row r="3" spans="1:12" ht="15.75" thickBot="1" x14ac:dyDescent="0.3">
      <c r="K3" s="25"/>
      <c r="L3" s="25"/>
    </row>
    <row r="4" spans="1:12" ht="33" customHeight="1" thickBot="1" x14ac:dyDescent="0.3">
      <c r="A4" s="125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ht="15.75" thickBot="1" x14ac:dyDescent="0.3">
      <c r="G5" s="2"/>
      <c r="H5" s="2"/>
      <c r="I5" s="2"/>
      <c r="K5" s="2"/>
    </row>
    <row r="6" spans="1:12" ht="27.75" thickBot="1" x14ac:dyDescent="0.3">
      <c r="A6" s="27" t="s">
        <v>2</v>
      </c>
      <c r="B6" s="29" t="s">
        <v>3</v>
      </c>
      <c r="C6" s="31" t="s">
        <v>4</v>
      </c>
      <c r="D6" s="32"/>
      <c r="E6" s="1" t="s">
        <v>5</v>
      </c>
      <c r="F6" s="1" t="s">
        <v>6</v>
      </c>
      <c r="G6" s="95" t="s">
        <v>7</v>
      </c>
      <c r="H6" s="95" t="s">
        <v>8</v>
      </c>
      <c r="I6" s="95" t="s">
        <v>9</v>
      </c>
      <c r="J6" s="1" t="s">
        <v>10</v>
      </c>
      <c r="K6" s="95" t="s">
        <v>11</v>
      </c>
      <c r="L6" s="128" t="s">
        <v>12</v>
      </c>
    </row>
    <row r="7" spans="1:12" ht="15.75" thickBot="1" x14ac:dyDescent="0.3">
      <c r="A7" s="28"/>
      <c r="B7" s="30"/>
      <c r="C7" s="33" t="s">
        <v>13</v>
      </c>
      <c r="D7" s="34"/>
      <c r="E7" s="101" t="s">
        <v>14</v>
      </c>
      <c r="F7" s="101" t="s">
        <v>15</v>
      </c>
      <c r="G7" s="102" t="s">
        <v>16</v>
      </c>
      <c r="H7" s="103" t="s">
        <v>17</v>
      </c>
      <c r="I7" s="102" t="s">
        <v>18</v>
      </c>
      <c r="J7" s="101" t="s">
        <v>19</v>
      </c>
      <c r="K7" s="102" t="s">
        <v>20</v>
      </c>
      <c r="L7" s="129" t="s">
        <v>21</v>
      </c>
    </row>
    <row r="8" spans="1:12" ht="36" customHeight="1" thickBot="1" x14ac:dyDescent="0.3">
      <c r="A8" s="119" t="s">
        <v>22</v>
      </c>
      <c r="B8" s="36" t="s">
        <v>23</v>
      </c>
      <c r="C8" s="35"/>
      <c r="D8" s="35"/>
      <c r="E8" s="35"/>
      <c r="F8" s="35"/>
      <c r="G8" s="35"/>
      <c r="H8" s="35"/>
      <c r="I8" s="35"/>
      <c r="J8" s="35"/>
      <c r="K8" s="35"/>
      <c r="L8" s="37"/>
    </row>
    <row r="9" spans="1:12" ht="15.75" thickBot="1" x14ac:dyDescent="0.3">
      <c r="A9" s="120"/>
      <c r="B9" s="38" t="s">
        <v>13</v>
      </c>
      <c r="C9" s="41" t="s">
        <v>24</v>
      </c>
      <c r="D9" s="42"/>
      <c r="E9" s="42"/>
      <c r="F9" s="42"/>
      <c r="G9" s="42"/>
      <c r="H9" s="42"/>
      <c r="I9" s="42"/>
      <c r="J9" s="42"/>
      <c r="K9" s="42"/>
      <c r="L9" s="43"/>
    </row>
    <row r="10" spans="1:12" ht="15.75" thickBot="1" x14ac:dyDescent="0.3">
      <c r="A10" s="120"/>
      <c r="B10" s="39"/>
      <c r="C10" s="3" t="s">
        <v>25</v>
      </c>
      <c r="D10" s="4" t="s">
        <v>26</v>
      </c>
      <c r="E10" s="5" t="s">
        <v>27</v>
      </c>
      <c r="F10" s="6">
        <v>3</v>
      </c>
      <c r="G10" s="99">
        <v>323</v>
      </c>
      <c r="H10" s="94">
        <v>1938</v>
      </c>
      <c r="I10" s="104">
        <v>577</v>
      </c>
      <c r="J10" s="104">
        <f>I10*29.58%</f>
        <v>170.67660000000001</v>
      </c>
      <c r="K10" s="104">
        <f>I10+J10</f>
        <v>747.67660000000001</v>
      </c>
      <c r="L10" s="104">
        <f>K10*H10</f>
        <v>1448997.2508</v>
      </c>
    </row>
    <row r="11" spans="1:12" ht="15.75" thickBot="1" x14ac:dyDescent="0.3">
      <c r="A11" s="120"/>
      <c r="B11" s="39"/>
      <c r="C11" s="7" t="s">
        <v>28</v>
      </c>
      <c r="D11" s="8" t="s">
        <v>29</v>
      </c>
      <c r="E11" s="5" t="s">
        <v>27</v>
      </c>
      <c r="F11" s="9">
        <v>3</v>
      </c>
      <c r="G11" s="99">
        <v>323</v>
      </c>
      <c r="H11" s="94">
        <v>1938</v>
      </c>
      <c r="I11" s="104">
        <v>577</v>
      </c>
      <c r="J11" s="104">
        <f>I11*29.58%</f>
        <v>170.67660000000001</v>
      </c>
      <c r="K11" s="104">
        <f>I11+J11</f>
        <v>747.67660000000001</v>
      </c>
      <c r="L11" s="104">
        <f>K11*H11</f>
        <v>1448997.2508</v>
      </c>
    </row>
    <row r="12" spans="1:12" ht="41.25" thickBot="1" x14ac:dyDescent="0.3">
      <c r="A12" s="120"/>
      <c r="B12" s="39"/>
      <c r="C12" s="7" t="s">
        <v>30</v>
      </c>
      <c r="D12" s="11" t="s">
        <v>31</v>
      </c>
      <c r="E12" s="5" t="s">
        <v>27</v>
      </c>
      <c r="F12" s="9">
        <v>3</v>
      </c>
      <c r="G12" s="99">
        <v>323</v>
      </c>
      <c r="H12" s="94">
        <v>1938</v>
      </c>
      <c r="I12" s="104">
        <v>577</v>
      </c>
      <c r="J12" s="104">
        <f>I12*29.58%</f>
        <v>170.67660000000001</v>
      </c>
      <c r="K12" s="104">
        <f>I12+J12</f>
        <v>747.67660000000001</v>
      </c>
      <c r="L12" s="104">
        <f>K12*H12</f>
        <v>1448997.2508</v>
      </c>
    </row>
    <row r="13" spans="1:12" ht="41.25" thickBot="1" x14ac:dyDescent="0.3">
      <c r="A13" s="120"/>
      <c r="B13" s="40"/>
      <c r="C13" s="7" t="s">
        <v>32</v>
      </c>
      <c r="D13" s="11" t="s">
        <v>33</v>
      </c>
      <c r="E13" s="5" t="s">
        <v>27</v>
      </c>
      <c r="F13" s="9">
        <v>2</v>
      </c>
      <c r="G13" s="99">
        <v>323</v>
      </c>
      <c r="H13" s="94">
        <v>1292</v>
      </c>
      <c r="I13" s="104">
        <v>577</v>
      </c>
      <c r="J13" s="104">
        <f>I13*29.58%</f>
        <v>170.67660000000001</v>
      </c>
      <c r="K13" s="104">
        <f>I13+J13</f>
        <v>747.67660000000001</v>
      </c>
      <c r="L13" s="104">
        <f>K13*H13</f>
        <v>965998.16720000003</v>
      </c>
    </row>
    <row r="14" spans="1:12" ht="15.75" thickBot="1" x14ac:dyDescent="0.3">
      <c r="A14" s="120"/>
      <c r="B14" s="44" t="s">
        <v>14</v>
      </c>
      <c r="C14" s="41" t="s">
        <v>34</v>
      </c>
      <c r="D14" s="42"/>
      <c r="E14" s="42"/>
      <c r="F14" s="42"/>
      <c r="G14" s="42"/>
      <c r="H14" s="42"/>
      <c r="I14" s="42"/>
      <c r="J14" s="42"/>
      <c r="K14" s="42"/>
      <c r="L14" s="43"/>
    </row>
    <row r="15" spans="1:12" ht="15.75" thickBot="1" x14ac:dyDescent="0.3">
      <c r="A15" s="120"/>
      <c r="B15" s="39"/>
      <c r="C15" s="12" t="s">
        <v>25</v>
      </c>
      <c r="D15" s="13" t="s">
        <v>35</v>
      </c>
      <c r="E15" s="5" t="s">
        <v>36</v>
      </c>
      <c r="F15" s="14">
        <v>2</v>
      </c>
      <c r="G15" s="99">
        <v>323</v>
      </c>
      <c r="H15" s="94">
        <v>1292</v>
      </c>
      <c r="I15" s="104">
        <v>816</v>
      </c>
      <c r="J15" s="104">
        <f t="shared" ref="J15:J17" si="0">I15*29.58%</f>
        <v>241.37280000000001</v>
      </c>
      <c r="K15" s="104">
        <f t="shared" ref="K15:K17" si="1">I15+J15</f>
        <v>1057.3728000000001</v>
      </c>
      <c r="L15" s="104">
        <f t="shared" ref="L15:L17" si="2">K15*H15</f>
        <v>1366125.6576</v>
      </c>
    </row>
    <row r="16" spans="1:12" ht="15.75" thickBot="1" x14ac:dyDescent="0.3">
      <c r="A16" s="120"/>
      <c r="B16" s="39"/>
      <c r="C16" s="3" t="s">
        <v>28</v>
      </c>
      <c r="D16" s="4" t="s">
        <v>37</v>
      </c>
      <c r="E16" s="5" t="s">
        <v>38</v>
      </c>
      <c r="F16" s="6">
        <v>1</v>
      </c>
      <c r="G16" s="99">
        <v>323</v>
      </c>
      <c r="H16" s="94">
        <v>646</v>
      </c>
      <c r="I16" s="104">
        <v>695</v>
      </c>
      <c r="J16" s="104">
        <f t="shared" si="0"/>
        <v>205.58100000000002</v>
      </c>
      <c r="K16" s="104">
        <f t="shared" si="1"/>
        <v>900.58100000000002</v>
      </c>
      <c r="L16" s="104">
        <f t="shared" si="2"/>
        <v>581775.326</v>
      </c>
    </row>
    <row r="17" spans="1:12" ht="15.75" thickBot="1" x14ac:dyDescent="0.3">
      <c r="A17" s="120"/>
      <c r="B17" s="40"/>
      <c r="C17" s="7" t="s">
        <v>30</v>
      </c>
      <c r="D17" s="8" t="s">
        <v>39</v>
      </c>
      <c r="E17" s="5" t="s">
        <v>40</v>
      </c>
      <c r="F17" s="9">
        <v>2</v>
      </c>
      <c r="G17" s="99">
        <v>323</v>
      </c>
      <c r="H17" s="94">
        <v>1292</v>
      </c>
      <c r="I17" s="104">
        <v>494</v>
      </c>
      <c r="J17" s="104">
        <f t="shared" si="0"/>
        <v>146.12520000000001</v>
      </c>
      <c r="K17" s="104">
        <f t="shared" si="1"/>
        <v>640.12519999999995</v>
      </c>
      <c r="L17" s="104">
        <f t="shared" si="2"/>
        <v>827041.75839999993</v>
      </c>
    </row>
    <row r="18" spans="1:12" ht="15.75" thickBot="1" x14ac:dyDescent="0.3">
      <c r="A18" s="120"/>
      <c r="B18" s="44" t="s">
        <v>15</v>
      </c>
      <c r="C18" s="47" t="s">
        <v>41</v>
      </c>
      <c r="D18" s="46"/>
      <c r="E18" s="46"/>
      <c r="F18" s="46"/>
      <c r="G18" s="46"/>
      <c r="H18" s="46"/>
      <c r="I18" s="46"/>
      <c r="J18" s="46"/>
      <c r="K18" s="46"/>
      <c r="L18" s="48"/>
    </row>
    <row r="19" spans="1:12" ht="15.75" thickBot="1" x14ac:dyDescent="0.3">
      <c r="A19" s="120"/>
      <c r="B19" s="45"/>
      <c r="C19" s="12" t="s">
        <v>25</v>
      </c>
      <c r="D19" s="13" t="s">
        <v>42</v>
      </c>
      <c r="E19" s="5" t="s">
        <v>38</v>
      </c>
      <c r="F19" s="14">
        <v>1</v>
      </c>
      <c r="G19" s="99">
        <v>323</v>
      </c>
      <c r="H19" s="94">
        <v>646</v>
      </c>
      <c r="I19" s="104">
        <v>695</v>
      </c>
      <c r="J19" s="104">
        <f>I19*29.58%</f>
        <v>205.58100000000002</v>
      </c>
      <c r="K19" s="104">
        <f>I19+J19</f>
        <v>900.58100000000002</v>
      </c>
      <c r="L19" s="104">
        <f>K19*H19</f>
        <v>581775.326</v>
      </c>
    </row>
    <row r="20" spans="1:12" ht="15.75" thickBot="1" x14ac:dyDescent="0.3">
      <c r="A20" s="121"/>
      <c r="B20" s="49" t="s">
        <v>43</v>
      </c>
      <c r="C20" s="50"/>
      <c r="D20" s="50"/>
      <c r="E20" s="50"/>
      <c r="F20" s="50"/>
      <c r="G20" s="50"/>
      <c r="H20" s="50"/>
      <c r="I20" s="50"/>
      <c r="J20" s="50"/>
      <c r="K20" s="50"/>
      <c r="L20" s="105">
        <f>SUM(L10:L19)</f>
        <v>8669707.9875999987</v>
      </c>
    </row>
    <row r="21" spans="1:12" ht="15.75" thickBot="1" x14ac:dyDescent="0.3">
      <c r="A21" s="51" t="s">
        <v>44</v>
      </c>
      <c r="B21" s="52"/>
      <c r="C21" s="52"/>
      <c r="D21" s="52"/>
      <c r="E21" s="52"/>
      <c r="F21" s="52"/>
      <c r="G21" s="52"/>
      <c r="H21" s="52"/>
      <c r="I21" s="52"/>
      <c r="J21" s="52"/>
      <c r="K21" s="53"/>
      <c r="L21" s="15" t="s">
        <v>46</v>
      </c>
    </row>
    <row r="22" spans="1:12" ht="15.75" thickBot="1" x14ac:dyDescent="0.3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6"/>
      <c r="L22" s="106" t="s">
        <v>68</v>
      </c>
    </row>
    <row r="23" spans="1:12" ht="15.75" thickBot="1" x14ac:dyDescent="0.3">
      <c r="A23" s="58" t="s">
        <v>74</v>
      </c>
      <c r="B23" s="59"/>
      <c r="C23" s="59"/>
      <c r="D23" s="59"/>
      <c r="E23" s="59"/>
      <c r="F23" s="59"/>
      <c r="G23" s="59"/>
      <c r="H23" s="59"/>
      <c r="I23" s="59"/>
      <c r="J23" s="59"/>
      <c r="K23" s="60"/>
      <c r="L23" s="104"/>
    </row>
    <row r="24" spans="1:12" ht="15.75" thickBot="1" x14ac:dyDescent="0.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6"/>
      <c r="L24" s="117" t="s">
        <v>68</v>
      </c>
    </row>
    <row r="25" spans="1:12" ht="15.75" thickBot="1" x14ac:dyDescent="0.3">
      <c r="A25" s="58" t="s">
        <v>72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  <c r="L25" s="118"/>
    </row>
    <row r="26" spans="1:12" ht="15.75" thickBot="1" x14ac:dyDescent="0.3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  <c r="L26" s="106" t="s">
        <v>68</v>
      </c>
    </row>
    <row r="27" spans="1:12" ht="15.75" thickBot="1" x14ac:dyDescent="0.3">
      <c r="G27" s="97"/>
      <c r="H27" s="97"/>
      <c r="I27" s="97"/>
      <c r="K27" s="2"/>
    </row>
    <row r="28" spans="1:12" x14ac:dyDescent="0.25">
      <c r="A28" s="122" t="s">
        <v>48</v>
      </c>
      <c r="B28" s="18" t="s">
        <v>49</v>
      </c>
      <c r="C28" s="63" t="s">
        <v>4</v>
      </c>
      <c r="D28" s="62"/>
      <c r="E28" s="62"/>
      <c r="F28" s="64"/>
      <c r="G28" s="68" t="s">
        <v>51</v>
      </c>
      <c r="H28" s="62" t="s">
        <v>52</v>
      </c>
      <c r="I28" s="63" t="s">
        <v>53</v>
      </c>
      <c r="J28" s="64"/>
      <c r="K28" s="72" t="s">
        <v>69</v>
      </c>
      <c r="L28" s="64"/>
    </row>
    <row r="29" spans="1:12" ht="15.75" thickBot="1" x14ac:dyDescent="0.3">
      <c r="A29" s="123"/>
      <c r="B29" s="19" t="s">
        <v>50</v>
      </c>
      <c r="C29" s="65"/>
      <c r="D29" s="66"/>
      <c r="E29" s="66"/>
      <c r="F29" s="67"/>
      <c r="G29" s="69"/>
      <c r="H29" s="66"/>
      <c r="I29" s="70" t="s">
        <v>54</v>
      </c>
      <c r="J29" s="71"/>
      <c r="K29" s="73"/>
      <c r="L29" s="67"/>
    </row>
    <row r="30" spans="1:12" ht="15.75" thickBot="1" x14ac:dyDescent="0.3">
      <c r="A30" s="123"/>
      <c r="B30" s="20"/>
      <c r="C30" s="63" t="s">
        <v>13</v>
      </c>
      <c r="D30" s="62"/>
      <c r="E30" s="62"/>
      <c r="F30" s="64"/>
      <c r="G30" s="68" t="s">
        <v>14</v>
      </c>
      <c r="H30" s="62" t="s">
        <v>15</v>
      </c>
      <c r="I30" s="78" t="s">
        <v>18</v>
      </c>
      <c r="J30" s="79"/>
      <c r="K30" s="80" t="s">
        <v>55</v>
      </c>
      <c r="L30" s="79"/>
    </row>
    <row r="31" spans="1:12" ht="15.75" thickBot="1" x14ac:dyDescent="0.3">
      <c r="A31" s="123"/>
      <c r="B31" s="21"/>
      <c r="C31" s="74"/>
      <c r="D31" s="75"/>
      <c r="E31" s="75"/>
      <c r="F31" s="76"/>
      <c r="G31" s="77"/>
      <c r="H31" s="75"/>
      <c r="I31" s="96" t="s">
        <v>45</v>
      </c>
      <c r="J31" s="22" t="s">
        <v>47</v>
      </c>
      <c r="K31" s="96" t="s">
        <v>45</v>
      </c>
      <c r="L31" s="22" t="s">
        <v>47</v>
      </c>
    </row>
    <row r="32" spans="1:12" ht="24" customHeight="1" thickBot="1" x14ac:dyDescent="0.3">
      <c r="A32" s="123"/>
      <c r="B32" s="5">
        <v>1</v>
      </c>
      <c r="C32" s="81" t="s">
        <v>56</v>
      </c>
      <c r="D32" s="82"/>
      <c r="E32" s="82"/>
      <c r="F32" s="83"/>
      <c r="G32" s="5" t="s">
        <v>57</v>
      </c>
      <c r="H32" s="100">
        <v>240</v>
      </c>
      <c r="I32" s="98"/>
      <c r="J32" s="111"/>
      <c r="K32" s="111"/>
      <c r="L32" s="16"/>
    </row>
    <row r="33" spans="1:12" ht="24" customHeight="1" thickBot="1" x14ac:dyDescent="0.3">
      <c r="A33" s="123"/>
      <c r="B33" s="5">
        <v>2</v>
      </c>
      <c r="C33" s="84" t="s">
        <v>58</v>
      </c>
      <c r="D33" s="85"/>
      <c r="E33" s="85"/>
      <c r="F33" s="86"/>
      <c r="G33" s="5" t="s">
        <v>57</v>
      </c>
      <c r="H33" s="17">
        <v>240</v>
      </c>
      <c r="I33" s="98"/>
      <c r="J33" s="23"/>
      <c r="K33" s="111"/>
      <c r="L33" s="16"/>
    </row>
    <row r="34" spans="1:12" ht="24" customHeight="1" thickBot="1" x14ac:dyDescent="0.3">
      <c r="A34" s="123"/>
      <c r="B34" s="5">
        <v>3</v>
      </c>
      <c r="C34" s="84" t="s">
        <v>59</v>
      </c>
      <c r="D34" s="85"/>
      <c r="E34" s="85"/>
      <c r="F34" s="86"/>
      <c r="G34" s="5" t="s">
        <v>57</v>
      </c>
      <c r="H34" s="17">
        <v>20</v>
      </c>
      <c r="I34" s="98"/>
      <c r="J34" s="111"/>
      <c r="K34" s="111"/>
      <c r="L34" s="16"/>
    </row>
    <row r="35" spans="1:12" ht="24" customHeight="1" thickBot="1" x14ac:dyDescent="0.3">
      <c r="A35" s="123"/>
      <c r="B35" s="5">
        <v>4</v>
      </c>
      <c r="C35" s="87" t="s">
        <v>60</v>
      </c>
      <c r="D35" s="88"/>
      <c r="E35" s="88"/>
      <c r="F35" s="89"/>
      <c r="G35" s="5" t="s">
        <v>57</v>
      </c>
      <c r="H35" s="17">
        <v>5</v>
      </c>
      <c r="I35" s="98"/>
      <c r="J35" s="23"/>
      <c r="K35" s="111"/>
      <c r="L35" s="16"/>
    </row>
    <row r="36" spans="1:12" ht="24" customHeight="1" thickBot="1" x14ac:dyDescent="0.3">
      <c r="A36" s="123"/>
      <c r="B36" s="5">
        <v>5</v>
      </c>
      <c r="C36" s="84" t="s">
        <v>61</v>
      </c>
      <c r="D36" s="85"/>
      <c r="E36" s="85"/>
      <c r="F36" s="86"/>
      <c r="G36" s="5" t="s">
        <v>50</v>
      </c>
      <c r="H36" s="17">
        <v>2</v>
      </c>
      <c r="I36" s="98"/>
      <c r="J36" s="111"/>
      <c r="K36" s="111"/>
      <c r="L36" s="16"/>
    </row>
    <row r="37" spans="1:12" ht="24" customHeight="1" thickBot="1" x14ac:dyDescent="0.3">
      <c r="A37" s="123"/>
      <c r="B37" s="5">
        <v>6</v>
      </c>
      <c r="C37" s="84" t="s">
        <v>62</v>
      </c>
      <c r="D37" s="85"/>
      <c r="E37" s="85"/>
      <c r="F37" s="86"/>
      <c r="G37" s="5" t="s">
        <v>50</v>
      </c>
      <c r="H37" s="17">
        <v>1</v>
      </c>
      <c r="I37" s="98"/>
      <c r="J37" s="23"/>
      <c r="K37" s="111"/>
      <c r="L37" s="16"/>
    </row>
    <row r="38" spans="1:12" ht="24" customHeight="1" thickBot="1" x14ac:dyDescent="0.3">
      <c r="A38" s="123"/>
      <c r="B38" s="5">
        <v>7</v>
      </c>
      <c r="C38" s="84" t="s">
        <v>63</v>
      </c>
      <c r="D38" s="85"/>
      <c r="E38" s="85"/>
      <c r="F38" s="86"/>
      <c r="G38" s="5" t="s">
        <v>50</v>
      </c>
      <c r="H38" s="17">
        <v>2</v>
      </c>
      <c r="I38" s="98"/>
      <c r="J38" s="23"/>
      <c r="K38" s="111"/>
      <c r="L38" s="16"/>
    </row>
    <row r="39" spans="1:12" ht="24" customHeight="1" thickBot="1" x14ac:dyDescent="0.3">
      <c r="A39" s="123"/>
      <c r="B39" s="24">
        <v>8</v>
      </c>
      <c r="C39" s="84" t="s">
        <v>64</v>
      </c>
      <c r="D39" s="85"/>
      <c r="E39" s="85"/>
      <c r="F39" s="86"/>
      <c r="G39" s="24" t="s">
        <v>50</v>
      </c>
      <c r="H39" s="17">
        <v>1</v>
      </c>
      <c r="I39" s="98"/>
      <c r="J39" s="111"/>
      <c r="K39" s="111"/>
      <c r="L39" s="16"/>
    </row>
    <row r="40" spans="1:12" ht="15.75" thickBot="1" x14ac:dyDescent="0.3">
      <c r="A40" s="123"/>
      <c r="B40" s="91" t="s">
        <v>70</v>
      </c>
      <c r="C40" s="90"/>
      <c r="D40" s="90"/>
      <c r="E40" s="90"/>
      <c r="F40" s="90"/>
      <c r="G40" s="90"/>
      <c r="H40" s="90"/>
      <c r="I40" s="109" t="s">
        <v>45</v>
      </c>
      <c r="J40" s="110"/>
      <c r="K40" s="61"/>
      <c r="L40" s="57"/>
    </row>
    <row r="41" spans="1:12" ht="15.75" thickBot="1" x14ac:dyDescent="0.3">
      <c r="A41" s="124"/>
      <c r="B41" s="107"/>
      <c r="C41" s="108"/>
      <c r="D41" s="108"/>
      <c r="E41" s="108"/>
      <c r="F41" s="108"/>
      <c r="G41" s="108"/>
      <c r="H41" s="108"/>
      <c r="I41" s="109" t="s">
        <v>47</v>
      </c>
      <c r="J41" s="110"/>
      <c r="K41" s="61"/>
      <c r="L41" s="57"/>
    </row>
    <row r="42" spans="1:12" ht="15.75" thickBot="1" x14ac:dyDescent="0.3">
      <c r="G42" s="2"/>
      <c r="H42" s="2"/>
      <c r="I42" s="2"/>
      <c r="K42" s="2"/>
    </row>
    <row r="43" spans="1:12" ht="15.75" thickBot="1" x14ac:dyDescent="0.3">
      <c r="A43" s="51" t="s">
        <v>71</v>
      </c>
      <c r="B43" s="52"/>
      <c r="C43" s="52"/>
      <c r="D43" s="52"/>
      <c r="E43" s="52"/>
      <c r="F43" s="52"/>
      <c r="G43" s="52"/>
      <c r="H43" s="113"/>
      <c r="I43" s="109" t="s">
        <v>45</v>
      </c>
      <c r="J43" s="110"/>
      <c r="K43" s="61"/>
      <c r="L43" s="57"/>
    </row>
    <row r="44" spans="1:12" ht="15.75" thickBot="1" x14ac:dyDescent="0.3">
      <c r="A44" s="114"/>
      <c r="B44" s="115"/>
      <c r="C44" s="115"/>
      <c r="D44" s="115"/>
      <c r="E44" s="115"/>
      <c r="F44" s="115"/>
      <c r="G44" s="115"/>
      <c r="H44" s="116"/>
      <c r="I44" s="109" t="s">
        <v>47</v>
      </c>
      <c r="J44" s="110"/>
      <c r="K44" s="61"/>
      <c r="L44" s="57"/>
    </row>
    <row r="45" spans="1:12" x14ac:dyDescent="0.25">
      <c r="G45" s="112"/>
      <c r="H45" s="112"/>
      <c r="K45" s="10"/>
    </row>
    <row r="46" spans="1:12" x14ac:dyDescent="0.25">
      <c r="A46" s="92" t="s">
        <v>65</v>
      </c>
      <c r="B46" s="92"/>
      <c r="F46" s="25"/>
      <c r="G46" s="25"/>
      <c r="H46" s="25"/>
    </row>
    <row r="47" spans="1:12" x14ac:dyDescent="0.25">
      <c r="A47" s="92" t="s">
        <v>73</v>
      </c>
      <c r="B47" s="92"/>
      <c r="C47" s="92"/>
      <c r="D47" s="92"/>
      <c r="F47" s="25"/>
      <c r="G47" s="25"/>
      <c r="H47" s="25"/>
    </row>
    <row r="48" spans="1:12" x14ac:dyDescent="0.25">
      <c r="A48" s="93" t="s">
        <v>66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</row>
    <row r="49" spans="1:12" x14ac:dyDescent="0.25">
      <c r="A49" s="93" t="s">
        <v>67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</row>
  </sheetData>
  <mergeCells count="55">
    <mergeCell ref="I43:J43"/>
    <mergeCell ref="I44:J44"/>
    <mergeCell ref="K44:L44"/>
    <mergeCell ref="A8:A20"/>
    <mergeCell ref="K40:L40"/>
    <mergeCell ref="K41:L41"/>
    <mergeCell ref="K43:L43"/>
    <mergeCell ref="B40:H41"/>
    <mergeCell ref="I40:J40"/>
    <mergeCell ref="A47:D47"/>
    <mergeCell ref="F47:H47"/>
    <mergeCell ref="A48:L48"/>
    <mergeCell ref="A49:L49"/>
    <mergeCell ref="A46:B46"/>
    <mergeCell ref="F46:H46"/>
    <mergeCell ref="A43:H44"/>
    <mergeCell ref="C39:F39"/>
    <mergeCell ref="I41:J41"/>
    <mergeCell ref="C37:F37"/>
    <mergeCell ref="C38:F38"/>
    <mergeCell ref="C36:F36"/>
    <mergeCell ref="C33:F33"/>
    <mergeCell ref="C34:F34"/>
    <mergeCell ref="K28:L29"/>
    <mergeCell ref="C30:F31"/>
    <mergeCell ref="G30:G31"/>
    <mergeCell ref="H30:H31"/>
    <mergeCell ref="I30:J30"/>
    <mergeCell ref="K30:L30"/>
    <mergeCell ref="A28:A41"/>
    <mergeCell ref="C28:F29"/>
    <mergeCell ref="G28:G29"/>
    <mergeCell ref="H28:H29"/>
    <mergeCell ref="I28:J28"/>
    <mergeCell ref="I29:J29"/>
    <mergeCell ref="C32:F32"/>
    <mergeCell ref="C35:F35"/>
    <mergeCell ref="A25:K26"/>
    <mergeCell ref="B20:K20"/>
    <mergeCell ref="A21:K22"/>
    <mergeCell ref="A23:K24"/>
    <mergeCell ref="B18:B19"/>
    <mergeCell ref="C18:L18"/>
    <mergeCell ref="B14:B17"/>
    <mergeCell ref="C14:L14"/>
    <mergeCell ref="B8:L8"/>
    <mergeCell ref="B9:B13"/>
    <mergeCell ref="C9:L9"/>
    <mergeCell ref="C7:D7"/>
    <mergeCell ref="A4:L4"/>
    <mergeCell ref="A6:A7"/>
    <mergeCell ref="B6:B7"/>
    <mergeCell ref="C6:D6"/>
    <mergeCell ref="K2:L2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RFCL</dc:creator>
  <cp:lastModifiedBy>Narendra Singh Rajpoot</cp:lastModifiedBy>
  <dcterms:created xsi:type="dcterms:W3CDTF">2015-06-05T18:17:20Z</dcterms:created>
  <dcterms:modified xsi:type="dcterms:W3CDTF">2025-01-18T04:22:24Z</dcterms:modified>
</cp:coreProperties>
</file>